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8800" windowHeight="11865" activeTab="1"/>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<sst xmlns="http://schemas.openxmlformats.org/spreadsheetml/2006/main" count="362" uniqueCount="252">
  <si>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</si>
  <si>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</si>
  <si>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</si>
  <si>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</si>
  <si>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</si>
  <si>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</si>
  <si>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</si>
  <si>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</si>
  <si>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</si>
  <si>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</si>
  <si>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</si>
  <si>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</si>
  <si>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</si>
  <si>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</si>
  <si>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</si>
  <si>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</si>
  <si>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</si>
  <si>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</si>
  <si>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</si>
  <si>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</si>
  <si>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</si>
  <si>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</si>
  <si>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</si>
  <si>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</si>
  <si>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</si>
  <si>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</si>
  <si>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</si>
  <si>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</si>
  <si>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</si>
  <si>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</si>
  <si>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</si>
  <si>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</si>
  <si>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</si>
  <si>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</si>
  <si>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</si>
  <si>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</si>
  <si>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</si>
  <si>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</si>
  <si>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</si>
  <si>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</si>
  <si>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</si>
  <si>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</si>
  <si>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</si>
  <si>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</si>
  <si>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</si>
  <si>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</si>
  <si>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</si>
  <si>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</si>
  <si>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</si>
  <si>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</si>
  <si>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</si>
  <si>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</si>
  <si>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</si>
  <si>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</si>
  <si>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</si>
  <si>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</si>
  <si>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</si>
  <si>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</si>
  <si>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</si>
  <si>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</si>
  <si>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</si>
  <si>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</si>
  <si>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</si>
  <si>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</si>
  <si>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</si>
  <si>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</si>
  <si>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</si>
  <si>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</si>
  <si>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</si>
  <si>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</si>
  <si>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</si>
  <si>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</si>
  <si>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</si>
  <si>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</si>
  <si>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</si>
  <si>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</si>
  <si>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</si>
  <si>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</si>
  <si>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</si>
  <si>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</si>
  <si>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</si>
  <si>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</si>
  <si>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</si>
  <si>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</si>
  <si>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</si>
  <si>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</si>
  <si>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</si>
  <si>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</si>
  <si>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</si>
  <si>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</si>
  <si>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</si>
  <si>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</si>
  <si>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</si>
  <si>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</si>
  <si>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</si>
  <si>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</si>
  <si>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</si>
  <si>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</si>
  <si>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</si>
  <si>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</si>
  <si>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</si>
  <si>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</si>
  <si>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</si>
  <si>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</si>
  <si>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</si>
  <si>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</si>
  <si>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</si>
  <si>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</si>
  <si>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</si>
  <si>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</si>
  <si>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</si>
  <si>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</si>
  <si>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</si>
  <si>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</si>
  <si>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</si>
  <si>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</si>
  <si>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</si>
  <si>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</si>
  <si>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</si>
  <si>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</si>
  <si>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</si>
  <si>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</si>
  <si>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</si>
  <si>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</si>
  <si>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</si>
  <si>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</si>
  <si>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</si>
  <si>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</si>
  <si>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</si>
  <si>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</si>
  <si>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</si>
  <si>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</si>
  <si>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</si>
  <si>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</si>
  <si>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</si>
  <si>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</si>
  <si>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</si>
  <si>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</si>
  <si>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</si>
  <si>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</si>
  <si>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</si>
  <si>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</si>
  <si>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</si>
  <si>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</si>
  <si>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</si>
  <si>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</si>
  <si>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</si>
  <si>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</si>
  <si>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</si>
  <si>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</si>
  <si>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</si>
  <si>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</si>
  <si>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</si>
  <si>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</si>
  <si>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</si>
  <si>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</si>
  <si>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</si>
  <si>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</si>
  <si>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</si>
  <si>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</si>
  <si>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</si>
  <si>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</si>
  <si>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</si>
  <si>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</si>
  <si>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</si>
  <si>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</si>
  <si>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</si>
  <si>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</si>
  <si>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</si>
  <si>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</si>
  <si>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</si>
  <si>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</si>
  <si>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</si>
  <si>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</si>
  <si>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</si>
  <si>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</si>
  <si>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</si>
  <si>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</si>
  <si>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</si>
  <si>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</si>
  <si>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</si>
  <si>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</si>
  <si>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</si>
  <si>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</si>
  <si>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</si>
  <si>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</si>
  <si>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</si>
  <si>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</si>
  <si>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</si>
  <si>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</si>
  <si>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</si>
  <si>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</si>
  <si>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</si>
  <si>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</si>
  <si>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</si>
  <si>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</si>
  <si>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</si>
  <si>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</si>
  <si>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</si>
  <si>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</si>
  <si>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</si>
  <si>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</si>
  <si>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</si>
  <si>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</si>
  <si>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</si>
  <si>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</si>
  <si>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</si>
  <si>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</si>
  <si>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</si>
  <si>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</si>
  <si>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</si>
  <si>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</si>
  <si>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</si>
  <si>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</si>
  <si>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</si>
  <si>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</si>
  <si>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</si>
  <si>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</si>
  <si>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</si>
  <si>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</si>
  <si>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</si>
  <si>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</si>
  <si>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</si>
  <si>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</si>
  <si>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</si>
  <si>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</si>
  <si>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</si>
  <si>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</si>
  <si>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</si>
  <si>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</si>
  <si>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</si>
  <si>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</si>
  <si>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</si>
  <si>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</si>
  <si>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</si>
  <si>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</si>
  <si>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</si>
  <si>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</si>
  <si>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</si>
  <si>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</si>
  <si>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</si>
  <si>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</si>
  <si>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</si>
  <si>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</si>
  <si>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</si>
  <si>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</si>
  <si>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</si>
  <si>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</si>
  <si>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OPĆINA KRALJEVEC NA SUTLI</t>
  </si>
  <si>
    <t>16.10.2023.</t>
  </si>
  <si>
    <t>LUCIJA KOLIĆ</t>
  </si>
  <si>
    <t>/</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</si>
</sst>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5">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tabSelected="1" zoomScalePageLayoutView="0" workbookViewId="0" topLeftCell="A26">
      <selection activeCell="E48" sqref="E48"/>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45" activePane="bottomLeft" state="frozen"/>
      <selection pane="topLeft" activeCell="A1" sqref="A1"/>
      <selection pane="bottomLeft" activeCell="C5" sqref="C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0.5</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0.5</v>
      </c>
    </row>
    <row r="18" spans="1:6" ht="15">
      <c r="A18" s="17" t="s">
        <v>29</v>
      </c>
      <c r="B18" s="16" t="s">
        <v>27</v>
      </c>
      <c r="C18" s="79" t="s">
        <v>5</v>
      </c>
      <c r="F18" s="32">
        <f>+VALUE(A25)</f>
        <v>1</v>
      </c>
    </row>
    <row r="19" spans="1:6" ht="45">
      <c r="A19" s="17" t="s">
        <v>30</v>
      </c>
      <c r="B19" s="16" t="s">
        <v>33</v>
      </c>
      <c r="C19" s="79" t="s">
        <v>6</v>
      </c>
      <c r="F19" s="32">
        <f>+VALUE(A32)</f>
        <v>1</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0.5</v>
      </c>
      <c r="B21" s="102"/>
      <c r="C21" s="103"/>
      <c r="F21" s="32">
        <f>+VALUE(A51)</f>
        <v>1</v>
      </c>
    </row>
    <row r="22" spans="1:6" ht="24.75" customHeight="1">
      <c r="A22" s="28" t="s">
        <v>147</v>
      </c>
      <c r="B22" s="104" t="s">
        <v>32</v>
      </c>
      <c r="C22" s="105"/>
      <c r="F22" s="32">
        <f>+VALUE(A57)</f>
        <v>1</v>
      </c>
    </row>
    <row r="23" spans="1:6" ht="30">
      <c r="A23" s="15" t="s">
        <v>34</v>
      </c>
      <c r="B23" s="10" t="s">
        <v>36</v>
      </c>
      <c r="C23" s="79" t="s">
        <v>5</v>
      </c>
      <c r="F23" s="32">
        <f>+VALUE(A65)</f>
        <v>0.25</v>
      </c>
    </row>
    <row r="24" spans="1:6" ht="30">
      <c r="A24" s="15" t="s">
        <v>35</v>
      </c>
      <c r="B24" s="10" t="s">
        <v>37</v>
      </c>
      <c r="C24" s="79" t="s">
        <v>5</v>
      </c>
      <c r="F24" s="32">
        <f>+VALUE(A71)</f>
        <v>0.875</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4" t="s">
        <v>41</v>
      </c>
      <c r="C26" s="105"/>
      <c r="F26" s="32">
        <f>+VALUE(A92)</f>
        <v>0.625</v>
      </c>
    </row>
    <row r="27" spans="1:6" ht="15">
      <c r="A27" s="29" t="s">
        <v>39</v>
      </c>
      <c r="B27" s="115" t="s">
        <v>40</v>
      </c>
      <c r="C27" s="116"/>
      <c r="F27" s="32">
        <f>+VALUE(A103)</f>
        <v>0.9</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227</v>
      </c>
    </row>
    <row r="60" spans="1:3" ht="30">
      <c r="A60" s="15" t="s">
        <v>94</v>
      </c>
      <c r="B60" s="10" t="s">
        <v>88</v>
      </c>
      <c r="C60" s="79" t="s">
        <v>227</v>
      </c>
    </row>
    <row r="61" spans="1:3" ht="30">
      <c r="A61" s="15" t="s">
        <v>95</v>
      </c>
      <c r="B61" s="10" t="s">
        <v>89</v>
      </c>
      <c r="C61" s="79" t="s">
        <v>227</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0.25</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0.875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4" t="s">
        <v>122</v>
      </c>
      <c r="C80" s="105"/>
    </row>
    <row r="81" spans="1:3" ht="15">
      <c r="A81" s="15" t="s">
        <v>134</v>
      </c>
      <c r="B81" s="10" t="s">
        <v>124</v>
      </c>
      <c r="C81" s="79" t="s">
        <v>5</v>
      </c>
    </row>
    <row r="82" spans="1:3" ht="15">
      <c r="A82" s="15" t="s">
        <v>135</v>
      </c>
      <c r="B82" s="10" t="s">
        <v>125</v>
      </c>
      <c r="C82" s="79" t="s">
        <v>6</v>
      </c>
    </row>
    <row r="83" spans="1:3" ht="15">
      <c r="A83" s="15" t="s">
        <v>136</v>
      </c>
      <c r="B83" s="10" t="s">
        <v>126</v>
      </c>
      <c r="C83" s="79" t="s">
        <v>6</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227</v>
      </c>
    </row>
    <row r="89" spans="1:3" ht="15">
      <c r="A89" s="15" t="s">
        <v>142</v>
      </c>
      <c r="B89" s="10" t="s">
        <v>131</v>
      </c>
      <c r="C89" s="79" t="s">
        <v>18</v>
      </c>
    </row>
    <row r="90" spans="1:3" ht="30">
      <c r="A90" s="15" t="s">
        <v>143</v>
      </c>
      <c r="B90" s="10" t="s">
        <v>132</v>
      </c>
      <c r="C90" s="79" t="s">
        <v>5</v>
      </c>
    </row>
    <row r="91" spans="1:3" ht="60">
      <c r="A91" s="15" t="s">
        <v>144</v>
      </c>
      <c r="B91" s="10" t="s">
        <v>133</v>
      </c>
      <c r="C91" s="79" t="s">
        <v>227</v>
      </c>
    </row>
    <row r="92" spans="1:3" ht="24.75" customHeight="1">
      <c r="A92" s="101">
        <f>_xlfn.IFERROR((COUNTIF(C81:C91,"Da")+(COUNTIF(C81:C91,"Djelomično")/2))/((COUNTIF(C81:C91,"Da")+COUNTIF(C81:C91,"Ne")+COUNTIF(C81:C91,"Djelomično"))),"Nije primjenjivo")</f>
        <v>0.625</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0.9</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0.8064102564102563</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0.5</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0.25</v>
      </c>
      <c r="D11" s="81"/>
    </row>
    <row r="12" spans="1:4" s="34" customFormat="1" ht="39.75" customHeight="1">
      <c r="A12" s="45" t="s">
        <v>100</v>
      </c>
      <c r="B12" s="38" t="s">
        <v>191</v>
      </c>
      <c r="C12" s="40">
        <f>+Upitnik!A71</f>
        <v>0.875</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f>+Upitnik!A92</f>
        <v>0.625</v>
      </c>
      <c r="D14" s="81"/>
    </row>
    <row r="15" spans="1:4" s="34" customFormat="1" ht="39.75" customHeight="1">
      <c r="A15" s="44" t="s">
        <v>151</v>
      </c>
      <c r="B15" s="36" t="s">
        <v>152</v>
      </c>
      <c r="C15" s="40">
        <f>+Upitnik!A103</f>
        <v>0.9</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0.8064102564102563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C12" sqref="C12"/>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25.5" customHeight="1">
      <c r="A3" s="130" t="s">
        <v>199</v>
      </c>
      <c r="B3" s="131"/>
      <c r="C3" s="131"/>
      <c r="D3" s="52" t="s">
        <v>248</v>
      </c>
    </row>
    <row r="4" spans="1:4" s="1" customFormat="1" ht="15" customHeight="1">
      <c r="A4" s="127" t="s">
        <v>197</v>
      </c>
      <c r="B4" s="128"/>
      <c r="C4" s="128"/>
      <c r="D4" s="53" t="s">
        <v>249</v>
      </c>
    </row>
    <row r="5" spans="1:4" s="1" customFormat="1" ht="15" customHeight="1">
      <c r="A5" s="127" t="s">
        <v>196</v>
      </c>
      <c r="B5" s="128"/>
      <c r="C5" s="128"/>
      <c r="D5" s="54" t="s">
        <v>250</v>
      </c>
    </row>
    <row r="6" spans="1:4" s="1" customFormat="1" ht="15" customHeight="1">
      <c r="A6" s="127" t="s">
        <v>198</v>
      </c>
      <c r="B6" s="128"/>
      <c r="C6" s="128"/>
      <c r="D6" s="54" t="s">
        <v>250</v>
      </c>
    </row>
    <row r="7" spans="1:4" s="1" customFormat="1" ht="15" customHeight="1">
      <c r="A7" s="127" t="s">
        <v>200</v>
      </c>
      <c r="B7" s="128"/>
      <c r="C7" s="128"/>
      <c r="D7" s="53" t="s">
        <v>251</v>
      </c>
    </row>
    <row r="8" spans="1:4" s="1" customFormat="1" ht="15" customHeight="1">
      <c r="A8" s="127" t="s">
        <v>201</v>
      </c>
      <c r="B8" s="128"/>
      <c r="C8" s="128"/>
      <c r="D8" s="53" t="s">
        <v>251</v>
      </c>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2023-10-16T12:44:14Z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